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Lectures\"/>
    </mc:Choice>
  </mc:AlternateContent>
  <xr:revisionPtr revIDLastSave="0" documentId="13_ncr:1_{8D0D8927-5D35-41CB-83E0-A6AAC56F6D5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Zaka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C14" i="1"/>
  <c r="C29" i="1"/>
  <c r="C32" i="1" s="1"/>
  <c r="C6" i="1"/>
  <c r="C13" i="1" s="1"/>
  <c r="C9" i="1"/>
  <c r="C22" i="1" l="1"/>
  <c r="C34" i="1" s="1"/>
  <c r="C36" i="1" l="1"/>
  <c r="C38" i="1" s="1"/>
</calcChain>
</file>

<file path=xl/sharedStrings.xml><?xml version="1.0" encoding="utf-8"?>
<sst xmlns="http://schemas.openxmlformats.org/spreadsheetml/2006/main" count="60" uniqueCount="39">
  <si>
    <t>Silver</t>
  </si>
  <si>
    <t xml:space="preserve">Cash at Bank </t>
  </si>
  <si>
    <t>Cash in Hand</t>
  </si>
  <si>
    <t>Loans receivable (money you are owed)</t>
  </si>
  <si>
    <t>Total Assets</t>
  </si>
  <si>
    <t>Total Liabilities</t>
  </si>
  <si>
    <t>Net Assets</t>
  </si>
  <si>
    <t>Zakat due</t>
  </si>
  <si>
    <t>Zakat already paid</t>
  </si>
  <si>
    <t>Zakat to be paid now</t>
  </si>
  <si>
    <t>Gold</t>
  </si>
  <si>
    <t>Other liquid investments</t>
  </si>
  <si>
    <t>Zakat Calculator</t>
  </si>
  <si>
    <t>Quantity of gold (oz)</t>
  </si>
  <si>
    <t>Spot price of gold ($)</t>
  </si>
  <si>
    <t>Resale price of gold ($)</t>
  </si>
  <si>
    <t>Gold and Silver Assets</t>
  </si>
  <si>
    <t>Value of TFSA Accounts</t>
  </si>
  <si>
    <t>Value of RRSP Accounts</t>
  </si>
  <si>
    <t>Liabilities - Mortgage and Long Term Loans</t>
  </si>
  <si>
    <t>Liabilities - All Other</t>
  </si>
  <si>
    <t>Personal loans payable (money you owe)</t>
  </si>
  <si>
    <t>Monthly loan payment (principal part ONLY, not interest)</t>
  </si>
  <si>
    <t>Rent, bills and other utilities outstanding (for last Zakat year)</t>
  </si>
  <si>
    <t>Withholding tax:</t>
  </si>
  <si>
    <t>Quantity of silver (oz)</t>
  </si>
  <si>
    <t>Spot price of silver ($)</t>
  </si>
  <si>
    <t>Resale price of silver ($)</t>
  </si>
  <si>
    <t>Enter this amount</t>
  </si>
  <si>
    <t>Amount from C8, don't touch</t>
  </si>
  <si>
    <t>Amount from C9, don't touch</t>
  </si>
  <si>
    <t>Enter this amount (chequing, USD, Paypal, etc.)</t>
  </si>
  <si>
    <t>←</t>
  </si>
  <si>
    <t>Monthly loan payment x 12, don't touch</t>
  </si>
  <si>
    <t>Nisab (silver):</t>
  </si>
  <si>
    <t>80% of spot price, don't touch</t>
  </si>
  <si>
    <t>Mortgage and long term loans</t>
  </si>
  <si>
    <t>You can update this if you want</t>
  </si>
  <si>
    <t>All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</si>
</sst>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$-409]* #,##0.00_);_([$$-409]* \(#,##0.00\);_([$$-409]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/>
    <xf numFmtId="0" fontId="5" fillId="0" borderId="0" xfId="0" applyFont="1"/>
    <xf numFmtId="0" fontId="7" fillId="0" borderId="0" xfId="0" applyFont="1" applyAlignment="1"/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Border="1"/>
    <xf numFmtId="165" fontId="5" fillId="0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5" fontId="3" fillId="4" borderId="0" xfId="1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165" fontId="3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9" fontId="3" fillId="3" borderId="0" xfId="0" applyNumberFormat="1" applyFont="1" applyFill="1"/>
    <xf numFmtId="0" fontId="9" fillId="0" borderId="0" xfId="0" applyFont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0" fontId="3" fillId="0" borderId="2" xfId="0" applyFont="1" applyBorder="1"/>
    <xf numFmtId="165" fontId="3" fillId="0" borderId="3" xfId="0" applyNumberFormat="1" applyFont="1" applyBorder="1"/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150" zoomScaleNormal="150" workbookViewId="0">
      <selection activeCell="B7" sqref="B7"/>
    </sheetView>
  </sheetViews>
  <sheetFormatPr defaultColWidth="9.109375" defaultRowHeight="13.8" x14ac:dyDescent="0.3"/>
  <cols>
    <col min="1" max="1" width="47.33203125" style="1" customWidth="1"/>
    <col min="2" max="2" width="21.6640625" style="1" customWidth="1"/>
    <col min="3" max="3" width="13.6640625" style="7" customWidth="1"/>
    <col min="4" max="4" width="9.109375" style="1"/>
    <col min="5" max="5" width="21" style="1" customWidth="1"/>
    <col min="6" max="6" width="14.109375" style="1" customWidth="1"/>
    <col min="7" max="16384" width="9.109375" style="1"/>
  </cols>
  <sheetData>
    <row r="1" spans="1:8" ht="21" x14ac:dyDescent="0.4">
      <c r="A1" s="26" t="s">
        <v>12</v>
      </c>
      <c r="B1" s="26"/>
      <c r="C1" s="26"/>
      <c r="D1" s="26"/>
      <c r="E1" s="26"/>
      <c r="F1" s="26"/>
      <c r="G1" s="26"/>
      <c r="H1" s="6"/>
    </row>
    <row r="2" spans="1:8" s="3" customFormat="1" x14ac:dyDescent="0.3">
      <c r="A2" s="2"/>
      <c r="B2" s="2"/>
      <c r="C2" s="7"/>
    </row>
    <row r="3" spans="1:8" s="3" customFormat="1" ht="15.6" x14ac:dyDescent="0.3">
      <c r="A3" s="4" t="s">
        <v>16</v>
      </c>
      <c r="B3" s="2"/>
      <c r="C3" s="7"/>
    </row>
    <row r="4" spans="1:8" s="3" customFormat="1" x14ac:dyDescent="0.3">
      <c r="A4" s="1" t="s">
        <v>13</v>
      </c>
      <c r="B4" s="2"/>
      <c r="C4" s="23"/>
      <c r="D4" s="22" t="s">
        <v>32</v>
      </c>
      <c r="E4" s="17" t="s">
        <v>28</v>
      </c>
    </row>
    <row r="5" spans="1:8" s="3" customFormat="1" x14ac:dyDescent="0.3">
      <c r="A5" s="1" t="s">
        <v>14</v>
      </c>
      <c r="B5" s="2"/>
      <c r="C5" s="13">
        <v>2090.9</v>
      </c>
      <c r="E5" s="3" t="s">
        <v>37</v>
      </c>
    </row>
    <row r="6" spans="1:8" s="3" customFormat="1" x14ac:dyDescent="0.3">
      <c r="A6" s="1" t="s">
        <v>15</v>
      </c>
      <c r="B6" s="2"/>
      <c r="C6" s="19">
        <f>C5*0.8</f>
        <v>1672.7200000000003</v>
      </c>
      <c r="E6" s="3" t="s">
        <v>35</v>
      </c>
    </row>
    <row r="7" spans="1:8" s="3" customFormat="1" x14ac:dyDescent="0.3">
      <c r="A7" s="1" t="s">
        <v>25</v>
      </c>
      <c r="B7" s="2"/>
      <c r="C7" s="23"/>
      <c r="D7" s="22" t="s">
        <v>32</v>
      </c>
      <c r="E7" s="17" t="s">
        <v>28</v>
      </c>
    </row>
    <row r="8" spans="1:8" s="3" customFormat="1" x14ac:dyDescent="0.3">
      <c r="A8" s="1" t="s">
        <v>26</v>
      </c>
      <c r="B8" s="2"/>
      <c r="C8" s="13">
        <v>23.52</v>
      </c>
      <c r="E8" s="3" t="s">
        <v>37</v>
      </c>
    </row>
    <row r="9" spans="1:8" s="3" customFormat="1" x14ac:dyDescent="0.3">
      <c r="A9" s="1" t="s">
        <v>27</v>
      </c>
      <c r="B9" s="2"/>
      <c r="C9" s="13">
        <f>C8*0.8</f>
        <v>18.815999999999999</v>
      </c>
      <c r="E9" s="3" t="s">
        <v>35</v>
      </c>
    </row>
    <row r="10" spans="1:8" x14ac:dyDescent="0.3">
      <c r="C10" s="8"/>
    </row>
    <row r="11" spans="1:8" ht="15.6" x14ac:dyDescent="0.3">
      <c r="A11" s="4" t="s">
        <v>38</v>
      </c>
      <c r="C11" s="9"/>
    </row>
    <row r="12" spans="1:8" x14ac:dyDescent="0.3">
      <c r="C12" s="9"/>
    </row>
    <row r="13" spans="1:8" x14ac:dyDescent="0.3">
      <c r="A13" s="1" t="s">
        <v>10</v>
      </c>
      <c r="C13" s="7">
        <f>C4*C6</f>
        <v>0</v>
      </c>
      <c r="E13" s="1" t="s">
        <v>29</v>
      </c>
    </row>
    <row r="14" spans="1:8" x14ac:dyDescent="0.3">
      <c r="A14" s="1" t="s">
        <v>0</v>
      </c>
      <c r="C14" s="7">
        <f>C7*C9</f>
        <v>0</v>
      </c>
      <c r="E14" s="1" t="s">
        <v>30</v>
      </c>
    </row>
    <row r="15" spans="1:8" x14ac:dyDescent="0.3">
      <c r="A15" s="1" t="s">
        <v>1</v>
      </c>
      <c r="C15" s="10">
        <v>0</v>
      </c>
      <c r="D15" s="22" t="s">
        <v>32</v>
      </c>
      <c r="E15" s="18" t="s">
        <v>31</v>
      </c>
    </row>
    <row r="16" spans="1:8" x14ac:dyDescent="0.3">
      <c r="A16" s="1" t="s">
        <v>2</v>
      </c>
      <c r="C16" s="10">
        <v>0</v>
      </c>
      <c r="D16" s="22" t="s">
        <v>32</v>
      </c>
      <c r="E16" s="18" t="s">
        <v>28</v>
      </c>
    </row>
    <row r="17" spans="1:7" x14ac:dyDescent="0.3">
      <c r="A17" s="1" t="s">
        <v>17</v>
      </c>
      <c r="C17" s="10">
        <v>0</v>
      </c>
      <c r="D17" s="22" t="s">
        <v>32</v>
      </c>
      <c r="E17" s="18" t="s">
        <v>28</v>
      </c>
    </row>
    <row r="18" spans="1:7" x14ac:dyDescent="0.3">
      <c r="A18" s="1" t="s">
        <v>18</v>
      </c>
      <c r="C18" s="10">
        <v>0</v>
      </c>
      <c r="D18" s="22" t="s">
        <v>32</v>
      </c>
      <c r="E18" s="18" t="s">
        <v>28</v>
      </c>
      <c r="F18" s="20" t="s">
        <v>24</v>
      </c>
      <c r="G18" s="21">
        <v>0.3</v>
      </c>
    </row>
    <row r="19" spans="1:7" x14ac:dyDescent="0.3">
      <c r="A19" s="1" t="s">
        <v>11</v>
      </c>
      <c r="C19" s="10">
        <v>0</v>
      </c>
      <c r="D19" s="22" t="s">
        <v>32</v>
      </c>
      <c r="E19" s="18" t="s">
        <v>28</v>
      </c>
    </row>
    <row r="20" spans="1:7" x14ac:dyDescent="0.3">
      <c r="A20" s="1" t="s">
        <v>3</v>
      </c>
      <c r="C20" s="11">
        <v>0</v>
      </c>
      <c r="D20" s="22" t="s">
        <v>32</v>
      </c>
      <c r="E20" s="18" t="s">
        <v>28</v>
      </c>
    </row>
    <row r="22" spans="1:7" x14ac:dyDescent="0.3">
      <c r="B22" s="5" t="s">
        <v>4</v>
      </c>
      <c r="C22" s="15">
        <f>SUM(C13:C17,C19:C20)+C18*(1-G18)</f>
        <v>0</v>
      </c>
    </row>
    <row r="24" spans="1:7" ht="15.6" x14ac:dyDescent="0.3">
      <c r="A24" s="4" t="s">
        <v>19</v>
      </c>
    </row>
    <row r="25" spans="1:7" x14ac:dyDescent="0.3">
      <c r="A25" s="1" t="s">
        <v>22</v>
      </c>
      <c r="C25" s="12">
        <v>0</v>
      </c>
      <c r="D25" s="22" t="s">
        <v>32</v>
      </c>
      <c r="E25" s="18" t="s">
        <v>28</v>
      </c>
    </row>
    <row r="27" spans="1:7" ht="15.6" x14ac:dyDescent="0.3">
      <c r="A27" s="4" t="s">
        <v>20</v>
      </c>
    </row>
    <row r="28" spans="1:7" x14ac:dyDescent="0.3">
      <c r="A28" s="1" t="s">
        <v>21</v>
      </c>
      <c r="C28" s="12">
        <v>0</v>
      </c>
      <c r="D28" s="22" t="s">
        <v>32</v>
      </c>
      <c r="E28" s="18" t="s">
        <v>28</v>
      </c>
    </row>
    <row r="29" spans="1:7" x14ac:dyDescent="0.3">
      <c r="A29" s="1" t="s">
        <v>36</v>
      </c>
      <c r="C29" s="7">
        <f>C25*12</f>
        <v>0</v>
      </c>
      <c r="E29" s="1" t="s">
        <v>33</v>
      </c>
    </row>
    <row r="30" spans="1:7" x14ac:dyDescent="0.3">
      <c r="A30" s="1" t="s">
        <v>23</v>
      </c>
      <c r="C30" s="12">
        <v>0</v>
      </c>
      <c r="D30" s="22" t="s">
        <v>32</v>
      </c>
      <c r="E30" s="18" t="s">
        <v>28</v>
      </c>
    </row>
    <row r="32" spans="1:7" x14ac:dyDescent="0.3">
      <c r="B32" s="5" t="s">
        <v>5</v>
      </c>
      <c r="C32" s="14">
        <f>SUM(C28:C30)</f>
        <v>0</v>
      </c>
    </row>
    <row r="34" spans="2:6" x14ac:dyDescent="0.3">
      <c r="B34" s="5" t="s">
        <v>6</v>
      </c>
      <c r="C34" s="14">
        <f>C22-C32</f>
        <v>0</v>
      </c>
      <c r="E34" s="24" t="s">
        <v>34</v>
      </c>
      <c r="F34" s="25">
        <f>C8*595/31.1</f>
        <v>449.98070739549837</v>
      </c>
    </row>
    <row r="36" spans="2:6" x14ac:dyDescent="0.3">
      <c r="B36" s="5" t="s">
        <v>7</v>
      </c>
      <c r="C36" s="14">
        <f>IF(C34&gt;=F34,C34*0.025,0)</f>
        <v>0</v>
      </c>
    </row>
    <row r="37" spans="2:6" x14ac:dyDescent="0.3">
      <c r="B37" s="5" t="s">
        <v>8</v>
      </c>
      <c r="C37" s="16">
        <v>0</v>
      </c>
    </row>
    <row r="38" spans="2:6" x14ac:dyDescent="0.3">
      <c r="B38" s="5" t="s">
        <v>9</v>
      </c>
      <c r="C38" s="14">
        <f>C36-C37</f>
        <v>0</v>
      </c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Zakat Calculator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Muhammad Aarij Anwer</cp:lastModifiedBy>
  <dcterms:created xsi:type="dcterms:W3CDTF">2005-08-25T07:45:10Z</dcterms:created>
  <dcterms:modified xsi:type="dcterms:W3CDTF">2020-03-15T01:32:08Z</dcterms:modified>
</cp:coreProperties>
</file>